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H113" i="2"/>
  <c r="G113"/>
  <c r="G96"/>
  <c r="H96"/>
  <c r="G97"/>
  <c r="H97"/>
  <c r="G98"/>
  <c r="H98"/>
  <c r="G99"/>
  <c r="H99"/>
  <c r="G100"/>
  <c r="H100"/>
  <c r="G101"/>
  <c r="H101"/>
  <c r="G102"/>
  <c r="H102"/>
  <c r="G103"/>
  <c r="H103"/>
  <c r="G105"/>
  <c r="H105"/>
  <c r="G106"/>
  <c r="H106"/>
  <c r="G107"/>
  <c r="H107"/>
  <c r="G108"/>
  <c r="H108"/>
  <c r="G109"/>
  <c r="H109"/>
  <c r="G111"/>
  <c r="H111"/>
  <c r="G112"/>
  <c r="H112"/>
  <c r="G115"/>
  <c r="H115"/>
  <c r="G116"/>
  <c r="H116"/>
  <c r="G119"/>
  <c r="H119"/>
  <c r="G120"/>
  <c r="G117"/>
  <c r="H120"/>
  <c r="H117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<sst xmlns="http://schemas.openxmlformats.org/spreadsheetml/2006/main" count="209" uniqueCount="205">
  <si>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</si>
  <si>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</si>
  <si>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</si>
  <si>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</si>
  <si>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</si>
  <si>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</si>
  <si>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</si>
  <si>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</si>
  <si>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</si>
  <si>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</si>
  <si>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</si>
  <si>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</si>
  <si>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</si>
  <si>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</si>
  <si>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</si>
  <si>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</si>
  <si>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</si>
  <si>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</si>
  <si>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</si>
  <si>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</si>
  <si>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</si>
  <si>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</si>
  <si>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</si>
  <si>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</si>
  <si>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</si>
  <si>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</si>
  <si>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</si>
  <si>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</si>
  <si>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</si>
  <si>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</si>
  <si>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</si>
  <si>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</si>
  <si>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</si>
  <si>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</si>
  <si>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</si>
  <si>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</si>
  <si>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</si>
  <si>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</si>
  <si>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</si>
  <si>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</si>
  <si>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</si>
  <si>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</si>
  <si>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</si>
  <si>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</si>
  <si>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</si>
  <si>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</si>
  <si>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</si>
  <si>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</si>
  <si>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</si>
  <si>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</si>
  <si>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</si>
  <si>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</si>
  <si>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</si>
  <si>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</si>
  <si>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</si>
  <si>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</si>
  <si>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</si>
  <si>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</si>
  <si>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</si>
  <si>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</si>
  <si>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</si>
  <si>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</si>
  <si>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</si>
  <si>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</si>
  <si>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</si>
  <si>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</si>
  <si>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</si>
  <si>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</si>
  <si>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</si>
  <si>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</si>
  <si>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</si>
  <si>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</si>
  <si>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</si>
  <si>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</si>
  <si>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</si>
  <si>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</si>
  <si>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</si>
  <si>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</si>
  <si>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</si>
  <si>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</si>
  <si>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</si>
  <si>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</si>
  <si>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</si>
  <si>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</si>
  <si>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</si>
  <si>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</si>
  <si>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</si>
  <si>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</si>
  <si>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</si>
  <si>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</si>
  <si>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</si>
  <si>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</si>
  <si>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</si>
  <si>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</si>
  <si>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</si>
  <si>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</si>
  <si>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</si>
  <si>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</si>
  <si>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</si>
  <si>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</si>
  <si>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</si>
  <si>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</si>
  <si>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</si>
  <si>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</si>
  <si>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</si>
  <si>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</si>
  <si>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</si>
  <si>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</si>
  <si>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</si>
  <si>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</si>
  <si>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</si>
  <si>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</si>
  <si>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</si>
  <si>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</si>
  <si>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</si>
  <si>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</si>
  <si>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</si>
  <si>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</si>
  <si>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</si>
  <si>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</si>
  <si>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</si>
  <si>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</si>
  <si>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</si>
  <si>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</si>
  <si>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</si>
  <si>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</si>
  <si>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</si>
  <si>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</si>
  <si>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</si>
  <si>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</si>
  <si>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</si>
  <si>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</si>
  <si>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</si>
  <si>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</si>
  <si>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</si>
  <si>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</si>
  <si>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</si>
  <si>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</si>
  <si>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</si>
  <si>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</si>
  <si>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</si>
  <si>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</si>
  <si>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</si>
  <si>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</si>
  <si>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</si>
  <si>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</si>
  <si>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</si>
  <si>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</si>
  <si>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</si>
  <si>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</si>
  <si>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</si>
  <si>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</si>
  <si>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</si>
  <si>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</si>
  <si>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</si>
  <si>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</si>
  <si>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</si>
  <si>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</si>
  <si>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</si>
  <si>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</si>
  <si>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</si>
  <si>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</si>
  <si>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</si>
  <si>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</si>
  <si>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</si>
  <si>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</si>
  <si>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</si>
  <si>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</si>
  <si>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</si>
  <si>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</si>
  <si>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</si>
  <si>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</si>
  <si>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</si>
  <si>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</si>
  <si>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</si>
  <si>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</si>
  <si>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</si>
  <si>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</si>
  <si>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</si>
  <si>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</si>
  <si>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</si>
  <si>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</si>
  <si>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</si>
  <si>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</si>
  <si>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</si>
  <si>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</si>
  <si>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</si>
  <si>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</si>
  <si>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</si>
  <si>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</si>
  <si>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</si>
  <si>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</si>
  <si>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</si>
  <si>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</si>
  <si>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</si>
  <si>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</si>
  <si>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</si>
  <si>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</si>
  <si>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</si>
  <si>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</si>
  <si>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</si>
  <si>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</si>
  <si>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الجميل للاستثمارات العامة</t>
  </si>
  <si>
    <t>AL JAMIL FOR INVESTMENTS CO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</si>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</sst>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6" sqref="F1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131254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0.64</v>
      </c>
      <c r="F6" s="13">
        <v>0.64</v>
      </c>
      <c r="G6" s="13">
        <v>1.38</v>
      </c>
      <c r="H6" s="13">
        <v>2.93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>
        <v>8062486</v>
      </c>
      <c r="G7" s="14">
        <v>20437698.18</v>
      </c>
      <c r="H7" s="14">
        <v>63119097.030000001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>
        <v>8686135</v>
      </c>
      <c r="G8" s="14">
        <v>10003643</v>
      </c>
      <c r="H8" s="14">
        <v>15736039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>
        <v>8711</v>
      </c>
      <c r="G9" s="14">
        <v>11739</v>
      </c>
      <c r="H9" s="14">
        <v>6371</v>
      </c>
      <c r="I9" s="4" t="s">
        <v>2</v>
      </c>
    </row>
    <row r="10" spans="4:9" ht="20.100000000000001" customHeight="1">
      <c r="D10" s="10" t="s">
        <v>27</v>
      </c>
      <c r="E10" s="14">
        <v>0</v>
      </c>
      <c r="F10" s="14">
        <v>0</v>
      </c>
      <c r="G10" s="14">
        <v>1740000</v>
      </c>
      <c r="H10" s="14">
        <v>1740000</v>
      </c>
      <c r="I10" s="4" t="s">
        <v>24</v>
      </c>
    </row>
    <row r="11" spans="4:9" ht="20.100000000000001" customHeight="1">
      <c r="D11" s="10" t="s">
        <v>127</v>
      </c>
      <c r="E11" s="14">
        <v>1113600</v>
      </c>
      <c r="F11" s="14">
        <v>1113600</v>
      </c>
      <c r="G11" s="14">
        <v>2401200</v>
      </c>
      <c r="H11" s="14">
        <v>5098200</v>
      </c>
      <c r="I11" s="4" t="s">
        <v>141</v>
      </c>
    </row>
    <row r="12" spans="4:9" ht="20.100000000000001" customHeight="1">
      <c r="D12" s="11" t="s">
        <v>28</v>
      </c>
      <c r="E12" s="15">
        <v>41621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/>
      <c r="F16" s="59"/>
      <c r="G16" s="59">
        <v>795605</v>
      </c>
      <c r="H16" s="59">
        <v>68186</v>
      </c>
      <c r="I16" s="3" t="s">
        <v>58</v>
      </c>
    </row>
    <row r="17" spans="4:9" ht="20.100000000000001" customHeight="1">
      <c r="D17" s="10" t="s">
        <v>128</v>
      </c>
      <c r="E17" s="57"/>
      <c r="F17" s="57"/>
      <c r="G17" s="57">
        <v>8776308</v>
      </c>
      <c r="H17" s="57">
        <v>140744</v>
      </c>
      <c r="I17" s="4" t="s">
        <v>59</v>
      </c>
    </row>
    <row r="18" spans="4:9" ht="20.100000000000001" customHeight="1">
      <c r="D18" s="19" t="s">
        <v>178</v>
      </c>
      <c r="E18" s="57"/>
      <c r="F18" s="57"/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>
        <v>0</v>
      </c>
      <c r="H19" s="57">
        <v>1500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>
        <v>1947149</v>
      </c>
      <c r="H20" s="57">
        <v>944522</v>
      </c>
      <c r="I20" s="4" t="s">
        <v>170</v>
      </c>
    </row>
    <row r="21" spans="4:9" ht="20.100000000000001" customHeight="1">
      <c r="D21" s="19" t="s">
        <v>181</v>
      </c>
      <c r="E21" s="57"/>
      <c r="F21" s="57"/>
      <c r="G21" s="57">
        <v>56624</v>
      </c>
      <c r="H21" s="57">
        <v>102432</v>
      </c>
      <c r="I21" s="4" t="s">
        <v>171</v>
      </c>
    </row>
    <row r="22" spans="4:9" ht="20.100000000000001" customHeight="1">
      <c r="D22" s="19" t="s">
        <v>182</v>
      </c>
      <c r="E22" s="57"/>
      <c r="F22" s="57"/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/>
      <c r="G23" s="57">
        <v>11636561</v>
      </c>
      <c r="H23" s="57">
        <v>1257384</v>
      </c>
      <c r="I23" s="4" t="s">
        <v>60</v>
      </c>
    </row>
    <row r="24" spans="4:9" ht="20.100000000000001" customHeight="1">
      <c r="D24" s="10" t="s">
        <v>98</v>
      </c>
      <c r="E24" s="57"/>
      <c r="F24" s="57"/>
      <c r="G24" s="57">
        <v>130038</v>
      </c>
      <c r="H24" s="57">
        <v>212102</v>
      </c>
      <c r="I24" s="4" t="s">
        <v>82</v>
      </c>
    </row>
    <row r="25" spans="4:9" ht="20.100000000000001" customHeight="1">
      <c r="D25" s="10" t="s">
        <v>158</v>
      </c>
      <c r="E25" s="57"/>
      <c r="F25" s="57"/>
      <c r="G25" s="57">
        <v>138026</v>
      </c>
      <c r="H25" s="57">
        <v>107407</v>
      </c>
      <c r="I25" s="4" t="s">
        <v>173</v>
      </c>
    </row>
    <row r="26" spans="4:9" ht="20.100000000000001" customHeight="1">
      <c r="D26" s="10" t="s">
        <v>183</v>
      </c>
      <c r="E26" s="57"/>
      <c r="F26" s="57"/>
      <c r="G26" s="57">
        <v>641611</v>
      </c>
      <c r="H26" s="57">
        <v>641611</v>
      </c>
      <c r="I26" s="4" t="s">
        <v>174</v>
      </c>
    </row>
    <row r="27" spans="4:9" ht="20.100000000000001" customHeight="1">
      <c r="D27" s="10" t="s">
        <v>99</v>
      </c>
      <c r="E27" s="57"/>
      <c r="F27" s="57"/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0</v>
      </c>
      <c r="F28" s="57">
        <v>0</v>
      </c>
      <c r="G28" s="57">
        <v>779637</v>
      </c>
      <c r="H28" s="57">
        <v>749018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258719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/>
      <c r="F30" s="60"/>
      <c r="G30" s="60">
        <v>12804955</v>
      </c>
      <c r="H30" s="60">
        <v>2218504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/>
      <c r="F35" s="59"/>
      <c r="G35" s="59">
        <v>3380035</v>
      </c>
      <c r="H35" s="59">
        <v>1889642</v>
      </c>
      <c r="I35" s="3" t="s">
        <v>150</v>
      </c>
    </row>
    <row r="36" spans="4:9" ht="20.100000000000001" customHeight="1">
      <c r="D36" s="10" t="s">
        <v>101</v>
      </c>
      <c r="E36" s="57"/>
      <c r="F36" s="57"/>
      <c r="G36" s="57">
        <v>1198678</v>
      </c>
      <c r="H36" s="57">
        <v>189769</v>
      </c>
      <c r="I36" s="4" t="s">
        <v>151</v>
      </c>
    </row>
    <row r="37" spans="4:9" ht="20.100000000000001" customHeight="1">
      <c r="D37" s="10" t="s">
        <v>102</v>
      </c>
      <c r="E37" s="57"/>
      <c r="F37" s="57"/>
      <c r="G37" s="57">
        <v>225000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/>
      <c r="F39" s="57"/>
      <c r="G39" s="57">
        <v>4930665</v>
      </c>
      <c r="H39" s="57">
        <v>2086363</v>
      </c>
      <c r="I39" s="4" t="s">
        <v>86</v>
      </c>
    </row>
    <row r="40" spans="4:9" ht="20.100000000000001" customHeight="1">
      <c r="D40" s="10" t="s">
        <v>105</v>
      </c>
      <c r="E40" s="57"/>
      <c r="F40" s="57"/>
      <c r="G40" s="57">
        <v>3117789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/>
      <c r="F41" s="57"/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0</v>
      </c>
      <c r="F43" s="60">
        <v>0</v>
      </c>
      <c r="G43" s="60">
        <v>8048454</v>
      </c>
      <c r="H43" s="60">
        <v>2086363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/>
      <c r="F46" s="59"/>
      <c r="G46" s="59">
        <v>1740000</v>
      </c>
      <c r="H46" s="59">
        <v>1740000</v>
      </c>
      <c r="I46" s="3" t="s">
        <v>5</v>
      </c>
    </row>
    <row r="47" spans="4:9" ht="20.100000000000001" customHeight="1">
      <c r="D47" s="10" t="s">
        <v>31</v>
      </c>
      <c r="E47" s="57"/>
      <c r="F47" s="57"/>
      <c r="G47" s="57">
        <v>1740000</v>
      </c>
      <c r="H47" s="57">
        <v>1740000</v>
      </c>
      <c r="I47" s="4" t="s">
        <v>6</v>
      </c>
    </row>
    <row r="48" spans="4:9" ht="20.100000000000001" customHeight="1">
      <c r="D48" s="10" t="s">
        <v>130</v>
      </c>
      <c r="E48" s="57"/>
      <c r="F48" s="57"/>
      <c r="G48" s="57">
        <v>1740000</v>
      </c>
      <c r="H48" s="57">
        <v>1740000</v>
      </c>
      <c r="I48" s="4" t="s">
        <v>7</v>
      </c>
    </row>
    <row r="49" spans="4:9" ht="20.100000000000001" customHeight="1">
      <c r="D49" s="10" t="s">
        <v>73</v>
      </c>
      <c r="E49" s="57"/>
      <c r="F49" s="57"/>
      <c r="G49" s="57">
        <v>52805</v>
      </c>
      <c r="H49" s="57">
        <v>48439</v>
      </c>
      <c r="I49" s="4" t="s">
        <v>61</v>
      </c>
    </row>
    <row r="50" spans="4:9" ht="20.100000000000001" customHeight="1">
      <c r="D50" s="10" t="s">
        <v>32</v>
      </c>
      <c r="E50" s="57"/>
      <c r="F50" s="57"/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>
        <v>566</v>
      </c>
      <c r="H52" s="57">
        <v>566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/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/>
      <c r="G57" s="57">
        <v>77975</v>
      </c>
      <c r="H57" s="57">
        <v>-415075</v>
      </c>
      <c r="I57" s="4" t="s">
        <v>62</v>
      </c>
    </row>
    <row r="58" spans="4:9" ht="20.100000000000001" customHeight="1">
      <c r="D58" s="10" t="s">
        <v>39</v>
      </c>
      <c r="E58" s="57"/>
      <c r="F58" s="57"/>
      <c r="G58" s="57">
        <v>-2601182</v>
      </c>
      <c r="H58" s="57">
        <v>-1241789</v>
      </c>
      <c r="I58" s="4" t="s">
        <v>155</v>
      </c>
    </row>
    <row r="59" spans="4:9" ht="20.100000000000001" customHeight="1">
      <c r="D59" s="10" t="s">
        <v>38</v>
      </c>
      <c r="E59" s="57">
        <v>0</v>
      </c>
      <c r="F59" s="57">
        <v>0</v>
      </c>
      <c r="G59" s="57">
        <v>-729836</v>
      </c>
      <c r="H59" s="57">
        <v>132141</v>
      </c>
      <c r="I59" s="4" t="s">
        <v>14</v>
      </c>
    </row>
    <row r="60" spans="4:9" ht="20.100000000000001" customHeight="1">
      <c r="D60" s="42" t="s">
        <v>185</v>
      </c>
      <c r="E60" s="57"/>
      <c r="F60" s="57"/>
      <c r="G60" s="57">
        <v>5486337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/>
      <c r="F61" s="60"/>
      <c r="G61" s="60">
        <v>12804955</v>
      </c>
      <c r="H61" s="60">
        <v>2218504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0</v>
      </c>
      <c r="F65" s="59">
        <v>0</v>
      </c>
      <c r="G65" s="59">
        <v>6219890</v>
      </c>
      <c r="H65" s="59">
        <v>5796453</v>
      </c>
      <c r="I65" s="3" t="s">
        <v>88</v>
      </c>
    </row>
    <row r="66" spans="4:9" ht="20.100000000000001" customHeight="1">
      <c r="D66" s="10" t="s">
        <v>110</v>
      </c>
      <c r="E66" s="57"/>
      <c r="F66" s="57"/>
      <c r="G66" s="57">
        <v>6063064</v>
      </c>
      <c r="H66" s="57">
        <v>5602720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156826</v>
      </c>
      <c r="H67" s="57">
        <v>193733</v>
      </c>
      <c r="I67" s="4" t="s">
        <v>90</v>
      </c>
    </row>
    <row r="68" spans="4:9" ht="20.100000000000001" customHeight="1">
      <c r="D68" s="10" t="s">
        <v>111</v>
      </c>
      <c r="E68" s="57"/>
      <c r="F68" s="57"/>
      <c r="G68" s="57">
        <v>167311</v>
      </c>
      <c r="H68" s="57">
        <v>117944</v>
      </c>
      <c r="I68" s="4" t="s">
        <v>91</v>
      </c>
    </row>
    <row r="69" spans="4:9" ht="20.100000000000001" customHeight="1">
      <c r="D69" s="10" t="s">
        <v>112</v>
      </c>
      <c r="E69" s="57"/>
      <c r="F69" s="57"/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/>
      <c r="F70" s="57"/>
      <c r="G70" s="57">
        <v>10669</v>
      </c>
      <c r="H70" s="57">
        <v>8708</v>
      </c>
      <c r="I70" s="4" t="s">
        <v>93</v>
      </c>
    </row>
    <row r="71" spans="4:9" ht="20.100000000000001" customHeight="1">
      <c r="D71" s="10" t="s">
        <v>114</v>
      </c>
      <c r="E71" s="57"/>
      <c r="F71" s="57"/>
      <c r="G71" s="57">
        <v>41911</v>
      </c>
      <c r="H71" s="57">
        <v>44364</v>
      </c>
      <c r="I71" s="4" t="s">
        <v>94</v>
      </c>
    </row>
    <row r="72" spans="4:9" ht="20.100000000000001" customHeight="1">
      <c r="D72" s="10" t="s">
        <v>115</v>
      </c>
      <c r="E72" s="57">
        <v>0</v>
      </c>
      <c r="F72" s="57">
        <v>0</v>
      </c>
      <c r="G72" s="57">
        <v>-52396</v>
      </c>
      <c r="H72" s="57">
        <v>31425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0</v>
      </c>
      <c r="G73" s="57">
        <v>278992</v>
      </c>
      <c r="H73" s="57">
        <v>52384</v>
      </c>
      <c r="I73" s="4" t="s">
        <v>63</v>
      </c>
    </row>
    <row r="74" spans="4:9" ht="20.100000000000001" customHeight="1">
      <c r="D74" s="10" t="s">
        <v>117</v>
      </c>
      <c r="E74" s="57"/>
      <c r="F74" s="57"/>
      <c r="G74" s="57">
        <v>2397291</v>
      </c>
      <c r="H74" s="57">
        <v>1391190</v>
      </c>
      <c r="I74" s="4" t="s">
        <v>64</v>
      </c>
    </row>
    <row r="75" spans="4:9" ht="20.100000000000001" customHeight="1">
      <c r="D75" s="10" t="s">
        <v>123</v>
      </c>
      <c r="E75" s="57">
        <v>0</v>
      </c>
      <c r="F75" s="57">
        <v>0</v>
      </c>
      <c r="G75" s="57">
        <v>-2170695</v>
      </c>
      <c r="H75" s="57">
        <v>-1307381</v>
      </c>
      <c r="I75" s="4" t="s">
        <v>96</v>
      </c>
    </row>
    <row r="76" spans="4:9" ht="20.100000000000001" customHeight="1">
      <c r="D76" s="10" t="s">
        <v>118</v>
      </c>
      <c r="E76" s="57"/>
      <c r="F76" s="57"/>
      <c r="G76" s="57">
        <v>644575</v>
      </c>
      <c r="H76" s="57">
        <v>48651</v>
      </c>
      <c r="I76" s="4" t="s">
        <v>97</v>
      </c>
    </row>
    <row r="77" spans="4:9" ht="20.100000000000001" customHeight="1">
      <c r="D77" s="10" t="s">
        <v>190</v>
      </c>
      <c r="E77" s="57">
        <v>0</v>
      </c>
      <c r="F77" s="57">
        <v>0</v>
      </c>
      <c r="G77" s="57">
        <v>-2815270</v>
      </c>
      <c r="H77" s="57">
        <v>-1356032</v>
      </c>
      <c r="I77" s="50" t="s">
        <v>199</v>
      </c>
    </row>
    <row r="78" spans="4:9" ht="20.100000000000001" customHeight="1">
      <c r="D78" s="10" t="s">
        <v>157</v>
      </c>
      <c r="E78" s="57"/>
      <c r="F78" s="57"/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/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/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/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0</v>
      </c>
      <c r="F82" s="57">
        <v>0</v>
      </c>
      <c r="G82" s="57">
        <v>-2815270</v>
      </c>
      <c r="H82" s="57">
        <v>-1356032</v>
      </c>
      <c r="I82" s="50" t="s">
        <v>186</v>
      </c>
    </row>
    <row r="83" spans="4:9" ht="20.100000000000001" customHeight="1">
      <c r="D83" s="10" t="s">
        <v>185</v>
      </c>
      <c r="E83" s="57"/>
      <c r="F83" s="57"/>
      <c r="G83" s="57">
        <v>-1668988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0</v>
      </c>
      <c r="F84" s="60">
        <v>0</v>
      </c>
      <c r="G84" s="60">
        <v>-1146282</v>
      </c>
      <c r="H84" s="60">
        <v>-1356032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/>
      <c r="F88" s="59"/>
      <c r="G88" s="59">
        <v>68186</v>
      </c>
      <c r="H88" s="59">
        <v>18021</v>
      </c>
      <c r="I88" s="3" t="s">
        <v>16</v>
      </c>
    </row>
    <row r="89" spans="4:9" ht="20.100000000000001" customHeight="1">
      <c r="D89" s="10" t="s">
        <v>43</v>
      </c>
      <c r="E89" s="57"/>
      <c r="F89" s="57"/>
      <c r="G89" s="57">
        <v>-9852746</v>
      </c>
      <c r="H89" s="57">
        <v>-179748</v>
      </c>
      <c r="I89" s="4" t="s">
        <v>17</v>
      </c>
    </row>
    <row r="90" spans="4:9" ht="20.100000000000001" customHeight="1">
      <c r="D90" s="10" t="s">
        <v>44</v>
      </c>
      <c r="E90" s="57"/>
      <c r="F90" s="57"/>
      <c r="G90" s="57">
        <v>6228467</v>
      </c>
      <c r="H90" s="57">
        <v>172462</v>
      </c>
      <c r="I90" s="4" t="s">
        <v>18</v>
      </c>
    </row>
    <row r="91" spans="4:9" ht="20.100000000000001" customHeight="1">
      <c r="D91" s="10" t="s">
        <v>45</v>
      </c>
      <c r="E91" s="57"/>
      <c r="F91" s="57"/>
      <c r="G91" s="57">
        <v>4351698</v>
      </c>
      <c r="H91" s="57">
        <v>57451</v>
      </c>
      <c r="I91" s="4" t="s">
        <v>19</v>
      </c>
    </row>
    <row r="92" spans="4:9" ht="20.100000000000001" customHeight="1">
      <c r="D92" s="21" t="s">
        <v>47</v>
      </c>
      <c r="E92" s="60">
        <v>0</v>
      </c>
      <c r="F92" s="60">
        <v>0</v>
      </c>
      <c r="G92" s="60">
        <v>795605</v>
      </c>
      <c r="H92" s="60">
        <v>68186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/>
      <c r="F96" s="22"/>
      <c r="G96" s="22">
        <f>+G8*100/G10</f>
        <v>574.92201149425284</v>
      </c>
      <c r="H96" s="22">
        <f>+H8*100/H10</f>
        <v>904.37005747126432</v>
      </c>
      <c r="I96" s="3" t="s">
        <v>22</v>
      </c>
    </row>
    <row r="97" spans="1:15" ht="20.100000000000001" customHeight="1">
      <c r="D97" s="10" t="s">
        <v>49</v>
      </c>
      <c r="E97" s="13"/>
      <c r="F97" s="13"/>
      <c r="G97" s="13">
        <f>+G84/G10</f>
        <v>-0.65878275862068969</v>
      </c>
      <c r="H97" s="13">
        <f>+H84/H10</f>
        <v>-0.77932873563218386</v>
      </c>
      <c r="I97" s="4" t="s">
        <v>23</v>
      </c>
    </row>
    <row r="98" spans="1:15" ht="20.100000000000001" customHeight="1">
      <c r="D98" s="10" t="s">
        <v>50</v>
      </c>
      <c r="E98" s="13"/>
      <c r="F98" s="13"/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/>
      <c r="F99" s="13"/>
      <c r="G99" s="13">
        <f>+G59/G10</f>
        <v>-0.41944597701149428</v>
      </c>
      <c r="H99" s="13">
        <f>+H59/H10</f>
        <v>7.5943103448275859E-2</v>
      </c>
      <c r="I99" s="4" t="s">
        <v>160</v>
      </c>
    </row>
    <row r="100" spans="1:15" ht="20.100000000000001" customHeight="1">
      <c r="D100" s="10" t="s">
        <v>52</v>
      </c>
      <c r="E100" s="13"/>
      <c r="F100" s="13"/>
      <c r="G100" s="13">
        <f>+G11/G84</f>
        <v>-2.0947724905389773</v>
      </c>
      <c r="H100" s="13">
        <f>+H11/H84</f>
        <v>-3.7596457900698508</v>
      </c>
      <c r="I100" s="4" t="s">
        <v>145</v>
      </c>
    </row>
    <row r="101" spans="1:15" ht="20.100000000000001" customHeight="1">
      <c r="D101" s="10" t="s">
        <v>53</v>
      </c>
      <c r="E101" s="13"/>
      <c r="F101" s="13"/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/>
      <c r="F102" s="13"/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/>
      <c r="F103" s="23"/>
      <c r="G103" s="23">
        <f>+G11/G59</f>
        <v>-3.2900542039581495</v>
      </c>
      <c r="H103" s="23">
        <f>+H11/H59</f>
        <v>38.581515199673078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/>
      <c r="F105" s="30"/>
      <c r="G105" s="30">
        <f>+G67*100/G65</f>
        <v>2.5213629179937267</v>
      </c>
      <c r="H105" s="30">
        <f>+H67*100/H65</f>
        <v>3.342268107754863</v>
      </c>
      <c r="I105" s="3" t="s">
        <v>122</v>
      </c>
    </row>
    <row r="106" spans="1:15" ht="20.100000000000001" customHeight="1">
      <c r="D106" s="10" t="s">
        <v>76</v>
      </c>
      <c r="E106" s="31"/>
      <c r="F106" s="31"/>
      <c r="G106" s="31">
        <f>+G75*100/G65</f>
        <v>-34.899250629834292</v>
      </c>
      <c r="H106" s="31">
        <f>+H75*100/H65</f>
        <v>-22.554845178594565</v>
      </c>
      <c r="I106" s="4" t="s">
        <v>148</v>
      </c>
    </row>
    <row r="107" spans="1:15" ht="20.100000000000001" customHeight="1">
      <c r="D107" s="10" t="s">
        <v>77</v>
      </c>
      <c r="E107" s="31"/>
      <c r="F107" s="31"/>
      <c r="G107" s="31">
        <f>+G82*100/G65</f>
        <v>-45.262376022727089</v>
      </c>
      <c r="H107" s="31">
        <f>+H82*100/H65</f>
        <v>-23.394168813238025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/>
      <c r="F108" s="31"/>
      <c r="G108" s="31">
        <f>(G82+G76)*100/G30</f>
        <v>-16.951992412312265</v>
      </c>
      <c r="H108" s="31">
        <f>(H82+H76)*100/H30</f>
        <v>-58.930747927432179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/>
      <c r="F109" s="29"/>
      <c r="G109" s="29">
        <f>+G84*100/G59</f>
        <v>157.06021626776428</v>
      </c>
      <c r="H109" s="29">
        <f>+H84*100/H59</f>
        <v>-1026.2008006599012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/>
      <c r="F111" s="22"/>
      <c r="G111" s="22">
        <f>+G43*100/G30</f>
        <v>62.854215418953054</v>
      </c>
      <c r="H111" s="22">
        <f>+H43*100/H30</f>
        <v>94.043688900267924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/>
      <c r="F112" s="13"/>
      <c r="G112" s="13">
        <f>+G59*100/G30</f>
        <v>-5.6996373669411566</v>
      </c>
      <c r="H112" s="13">
        <f>+H59*100/H30</f>
        <v>5.9563110997320718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/>
      <c r="F113" s="23"/>
      <c r="G113" s="23">
        <f>+G75/G76</f>
        <v>-3.3676375906605127</v>
      </c>
      <c r="H113" s="23">
        <f>+H75/H76</f>
        <v>-26.872643933321001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/>
      <c r="F115" s="22"/>
      <c r="G115" s="22">
        <f>+G65/G30</f>
        <v>0.4857408714048585</v>
      </c>
      <c r="H115" s="22">
        <f>+H65/H30</f>
        <v>2.6127755460436402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/>
      <c r="F116" s="13"/>
      <c r="G116" s="13">
        <f>+G65/G28</f>
        <v>7.977930754953908</v>
      </c>
      <c r="H116" s="13">
        <f>+H65/H28</f>
        <v>7.738736585769634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/>
      <c r="F117" s="23"/>
      <c r="G117" s="23">
        <f>+G65/G120</f>
        <v>0.927525568544457</v>
      </c>
      <c r="H117" s="23">
        <f>+H65/H120</f>
        <v>-6.9922796596777479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/>
      <c r="F119" s="58"/>
      <c r="G119" s="58">
        <f>+G23/G39</f>
        <v>2.3600388588557526</v>
      </c>
      <c r="H119" s="58">
        <f>+H23/H39</f>
        <v>0.60266789623857397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/>
      <c r="F120" s="60"/>
      <c r="G120" s="60">
        <f>+G23-G39</f>
        <v>6705896</v>
      </c>
      <c r="H120" s="60">
        <f>+H23-H39</f>
        <v>-828979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2014-10-21T08:44:11Z</dcterms:modified>
</cp:coreProperties>
</file>